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MARZO 2026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" i="14" l="1"/>
  <c r="F108" i="14" l="1"/>
  <c r="H49" i="14" l="1"/>
  <c r="F105" i="14"/>
  <c r="F106" i="14" s="1"/>
  <c r="F17" i="14" l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l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l="1"/>
  <c r="F68" i="14" s="1"/>
  <c r="F69" i="14" s="1"/>
  <c r="F70" i="14" s="1"/>
  <c r="F71" i="14" s="1"/>
  <c r="F72" i="14" l="1"/>
  <c r="F73" i="14" s="1"/>
  <c r="F74" i="14" s="1"/>
  <c r="F75" i="14" s="1"/>
  <c r="F76" i="14" s="1"/>
  <c r="F77" i="14" s="1"/>
  <c r="F78" i="14" s="1"/>
  <c r="F79" i="14" l="1"/>
  <c r="F80" i="14" s="1"/>
  <c r="F81" i="14" s="1"/>
  <c r="F82" i="14" s="1"/>
  <c r="F83" i="14" s="1"/>
  <c r="F84" i="14" s="1"/>
  <c r="F85" i="14" s="1"/>
  <c r="F86" i="14" s="1"/>
  <c r="F87" i="14" s="1"/>
  <c r="F88" i="14" s="1"/>
  <c r="F89" i="14" s="1"/>
  <c r="F90" i="14" s="1"/>
  <c r="F91" i="14" s="1"/>
  <c r="F92" i="14" s="1"/>
  <c r="F93" i="14" s="1"/>
  <c r="F94" i="14" s="1"/>
  <c r="F95" i="14" s="1"/>
  <c r="F96" i="14" s="1"/>
  <c r="F97" i="14" s="1"/>
  <c r="F98" i="14" s="1"/>
  <c r="F99" i="14" s="1"/>
  <c r="F100" i="14" s="1"/>
  <c r="F101" i="14" l="1"/>
  <c r="F102" i="14" s="1"/>
  <c r="F103" i="14" s="1"/>
  <c r="F104" i="14" s="1"/>
</calcChain>
</file>

<file path=xl/sharedStrings.xml><?xml version="1.0" encoding="utf-8"?>
<sst xmlns="http://schemas.openxmlformats.org/spreadsheetml/2006/main" count="112" uniqueCount="64">
  <si>
    <t>DESCRIPCION</t>
  </si>
  <si>
    <t>INGRESOS</t>
  </si>
  <si>
    <t>EGRESOS</t>
  </si>
  <si>
    <t>BALANCE</t>
  </si>
  <si>
    <t>BALANCE INICIAL</t>
  </si>
  <si>
    <t>FECHA</t>
  </si>
  <si>
    <t xml:space="preserve"> Banco de Reservas de la Republica Dominicana</t>
  </si>
  <si>
    <t>VENTA DE SERVICIO</t>
  </si>
  <si>
    <t>(Valores Expresado en RD$)</t>
  </si>
  <si>
    <t xml:space="preserve">cargo bancario </t>
  </si>
  <si>
    <t xml:space="preserve"> AL 31 DE MARZO 2026</t>
  </si>
  <si>
    <t>DEPOSITO ARS YUNEN</t>
  </si>
  <si>
    <t>DEPOSITO EXTRANJEROS</t>
  </si>
  <si>
    <t>DEPOSITO ODONTOLOGIA</t>
  </si>
  <si>
    <t>DEPOSITO TARJETAS</t>
  </si>
  <si>
    <t>DEPOSITO ARS META SALUD</t>
  </si>
  <si>
    <t xml:space="preserve">DEPOSITO SENASA CONTRIBUTIVO </t>
  </si>
  <si>
    <t>DEPOSITO SENASA PENSIONADO</t>
  </si>
  <si>
    <t>DEPOSITO ARS SIMAG (ABEL GONZALEZ)</t>
  </si>
  <si>
    <t>DEPOSITO ARS CMD</t>
  </si>
  <si>
    <t xml:space="preserve">DEPOSITO ARS MONUMENTAL </t>
  </si>
  <si>
    <t xml:space="preserve">DEPOSITO ARS RESERVAS </t>
  </si>
  <si>
    <t>ALQUILER ESPACIO MAQUINA EXPENDIO</t>
  </si>
  <si>
    <t xml:space="preserve">DEPOSITO SENASA SUBSIDIADO </t>
  </si>
  <si>
    <t xml:space="preserve">INDUSTRIAS BANILEJAS </t>
  </si>
  <si>
    <t xml:space="preserve">DEPOSITO ARS RENACER </t>
  </si>
  <si>
    <t>DEPOSITO ODONTOLOGIA/EXTRANJEROS/TARJETAS</t>
  </si>
  <si>
    <t>DEPOSITO ARS UNIVERSAL</t>
  </si>
  <si>
    <t>HOSP. ARTURO GRULLON NOMINA INTERNA</t>
  </si>
  <si>
    <t xml:space="preserve">HOSP. ARTURO GRULLON TSS MARZO </t>
  </si>
  <si>
    <t xml:space="preserve">COMPAÑÍA DOM DE TELEFONOS </t>
  </si>
  <si>
    <t>ESTACION LA CEIBITA</t>
  </si>
  <si>
    <t>FERRETERIA OCHOA</t>
  </si>
  <si>
    <t>DEPOSITO ARS FUTURO</t>
  </si>
  <si>
    <t xml:space="preserve">DEPOSITO ARS HUMANO </t>
  </si>
  <si>
    <t xml:space="preserve">DEPOSITO ARS PRIMERA HUMANO </t>
  </si>
  <si>
    <t xml:space="preserve">HEXAPOWER PHARMA, SRL </t>
  </si>
  <si>
    <t xml:space="preserve">ZEN PHARMACEUTICAL </t>
  </si>
  <si>
    <t>AQUA MASTER CORP</t>
  </si>
  <si>
    <t xml:space="preserve">JUNQUITO GAS </t>
  </si>
  <si>
    <t>PRODACOM</t>
  </si>
  <si>
    <t>RAMIMAGING</t>
  </si>
  <si>
    <t>VERSAMED INTERN</t>
  </si>
  <si>
    <t>VJM MULTISERVICES</t>
  </si>
  <si>
    <t>MIGTOR SOLUTIONS</t>
  </si>
  <si>
    <t>SUPLIMADE COMERCIAL</t>
  </si>
  <si>
    <t xml:space="preserve">DIMEDOM SRL </t>
  </si>
  <si>
    <t xml:space="preserve">EMH MEDICAL </t>
  </si>
  <si>
    <t xml:space="preserve">EDITORA DELUXE SRL </t>
  </si>
  <si>
    <t xml:space="preserve">EMPRESAS CABOD EIRL </t>
  </si>
  <si>
    <t xml:space="preserve">FRADENT  SRL </t>
  </si>
  <si>
    <t xml:space="preserve">HOSPICALFA MEDICAL SRL </t>
  </si>
  <si>
    <t>INDO QUIMICA SAS</t>
  </si>
  <si>
    <t xml:space="preserve">JIANCO SERVICES SRL </t>
  </si>
  <si>
    <t xml:space="preserve">LAB DENTAL HNOS HERNANDEZ SRL </t>
  </si>
  <si>
    <t xml:space="preserve">LAURA RAQUEL GUICHARDO </t>
  </si>
  <si>
    <t xml:space="preserve">MEDI EQUIPOS CABRERA BONILLA SRL </t>
  </si>
  <si>
    <t xml:space="preserve">ROFASA FARMA, EIRL </t>
  </si>
  <si>
    <t>DGII (COLECTOR DE IMPUESTOS)</t>
  </si>
  <si>
    <t>PROD TECN E IND JARDIN DEL EDEN EIRL</t>
  </si>
  <si>
    <t>CARGO BANCARIO</t>
  </si>
  <si>
    <t>DGII (IR3)</t>
  </si>
  <si>
    <t>FONDO REPONIBLE</t>
  </si>
  <si>
    <t>CARGAOS BANCARIOS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</si>
</sst>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2" fillId="0" borderId="1" xfId="0" applyNumberFormat="1" applyFont="1" applyBorder="1"/>
    <xf numFmtId="4" fontId="2" fillId="0" borderId="1" xfId="0" applyNumberFormat="1" applyFont="1" applyFill="1" applyBorder="1"/>
    <xf numFmtId="16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6" fillId="0" borderId="1" xfId="0" applyNumberFormat="1" applyFont="1" applyBorder="1"/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</xdr:colOff>
      <xdr:row>2</xdr:row>
      <xdr:rowOff>57150</xdr:rowOff>
    </xdr:from>
    <xdr:to>
      <xdr:col>6</xdr:col>
      <xdr:colOff>152400</xdr:colOff>
      <xdr:row>8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74E64CC-3710-47C3-84FF-66288E323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448050" y="247650"/>
          <a:ext cx="5438775" cy="125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118"/>
  <sheetViews>
    <sheetView tabSelected="1" topLeftCell="A106" workbookViewId="0">
      <selection activeCell="C127" sqref="C127"/>
    </sheetView>
  </sheetViews>
  <sheetFormatPr baseColWidth="10" defaultRowHeight="15" x14ac:dyDescent="0.25"/>
  <cols>
    <col min="1" max="1" width="6" customWidth="1"/>
    <col min="2" max="2" width="14.7109375" bestFit="1" customWidth="1"/>
    <col min="3" max="3" width="51.140625" customWidth="1"/>
    <col min="4" max="5" width="16.42578125" bestFit="1" customWidth="1"/>
    <col min="6" max="6" width="17.85546875" bestFit="1" customWidth="1"/>
  </cols>
  <sheetData>
    <row r="10" spans="2:8" ht="15.75" x14ac:dyDescent="0.25">
      <c r="B10" s="15" t="s">
        <v>6</v>
      </c>
      <c r="C10" s="15"/>
      <c r="D10" s="15"/>
      <c r="E10" s="15"/>
      <c r="F10" s="15"/>
    </row>
    <row r="11" spans="2:8" x14ac:dyDescent="0.25">
      <c r="B11" s="16" t="s">
        <v>10</v>
      </c>
      <c r="C11" s="16"/>
      <c r="D11" s="16"/>
      <c r="E11" s="16"/>
      <c r="F11" s="16"/>
    </row>
    <row r="12" spans="2:8" x14ac:dyDescent="0.25">
      <c r="B12" s="16" t="s">
        <v>7</v>
      </c>
      <c r="C12" s="16"/>
      <c r="D12" s="16"/>
      <c r="E12" s="16"/>
      <c r="F12" s="16"/>
    </row>
    <row r="13" spans="2:8" x14ac:dyDescent="0.25">
      <c r="B13" s="16" t="s">
        <v>8</v>
      </c>
      <c r="C13" s="16"/>
      <c r="D13" s="16"/>
      <c r="E13" s="16"/>
      <c r="F13" s="16"/>
    </row>
    <row r="15" spans="2:8" x14ac:dyDescent="0.25">
      <c r="B15" s="7" t="s">
        <v>5</v>
      </c>
      <c r="C15" s="7" t="s">
        <v>0</v>
      </c>
      <c r="D15" s="7" t="s">
        <v>1</v>
      </c>
      <c r="E15" s="7" t="s">
        <v>2</v>
      </c>
      <c r="F15" s="7" t="s">
        <v>3</v>
      </c>
      <c r="H15" s="9" t="s">
        <v>60</v>
      </c>
    </row>
    <row r="16" spans="2:8" ht="18.75" x14ac:dyDescent="0.3">
      <c r="B16" s="6">
        <v>46082</v>
      </c>
      <c r="C16" s="5" t="s">
        <v>4</v>
      </c>
      <c r="D16" s="4"/>
      <c r="E16" s="1"/>
      <c r="F16" s="1">
        <v>5040967.34</v>
      </c>
    </row>
    <row r="17" spans="2:8" ht="18.75" x14ac:dyDescent="0.3">
      <c r="B17" s="6">
        <v>46083</v>
      </c>
      <c r="C17" s="5" t="s">
        <v>11</v>
      </c>
      <c r="D17" s="4">
        <v>18462.560000000001</v>
      </c>
      <c r="E17" s="1"/>
      <c r="F17" s="1">
        <f>F16+D17</f>
        <v>5059429.8999999994</v>
      </c>
      <c r="H17">
        <v>86.13</v>
      </c>
    </row>
    <row r="18" spans="2:8" ht="18.75" x14ac:dyDescent="0.3">
      <c r="B18" s="6">
        <v>46083</v>
      </c>
      <c r="C18" s="5" t="s">
        <v>12</v>
      </c>
      <c r="D18" s="4">
        <v>30000</v>
      </c>
      <c r="E18" s="1"/>
      <c r="F18" s="1">
        <f t="shared" ref="F18:F28" si="0">F17+D18</f>
        <v>5089429.8999999994</v>
      </c>
      <c r="H18">
        <v>80</v>
      </c>
    </row>
    <row r="19" spans="2:8" ht="18.75" x14ac:dyDescent="0.3">
      <c r="B19" s="6">
        <v>46083</v>
      </c>
      <c r="C19" s="5" t="s">
        <v>13</v>
      </c>
      <c r="D19" s="4">
        <v>15950</v>
      </c>
      <c r="E19" s="1"/>
      <c r="F19" s="1">
        <f t="shared" si="0"/>
        <v>5105379.8999999994</v>
      </c>
      <c r="H19">
        <v>427.88</v>
      </c>
    </row>
    <row r="20" spans="2:8" ht="18.75" x14ac:dyDescent="0.3">
      <c r="B20" s="6">
        <v>46083</v>
      </c>
      <c r="C20" s="5" t="s">
        <v>13</v>
      </c>
      <c r="D20" s="4">
        <v>3500</v>
      </c>
      <c r="E20" s="1"/>
      <c r="F20" s="1">
        <f t="shared" si="0"/>
        <v>5108879.8999999994</v>
      </c>
      <c r="H20">
        <v>267.05</v>
      </c>
    </row>
    <row r="21" spans="2:8" ht="18.75" x14ac:dyDescent="0.3">
      <c r="B21" s="6">
        <v>46084</v>
      </c>
      <c r="C21" s="5" t="s">
        <v>14</v>
      </c>
      <c r="D21" s="4">
        <v>500</v>
      </c>
      <c r="E21" s="1"/>
      <c r="F21" s="1">
        <f t="shared" si="0"/>
        <v>5109379.8999999994</v>
      </c>
      <c r="H21">
        <v>395.31</v>
      </c>
    </row>
    <row r="22" spans="2:8" ht="18.75" x14ac:dyDescent="0.3">
      <c r="B22" s="6">
        <v>46084</v>
      </c>
      <c r="C22" s="5" t="s">
        <v>12</v>
      </c>
      <c r="D22" s="4">
        <v>5500</v>
      </c>
      <c r="E22" s="1"/>
      <c r="F22" s="1">
        <f t="shared" si="0"/>
        <v>5114879.8999999994</v>
      </c>
      <c r="H22">
        <v>1775.81</v>
      </c>
    </row>
    <row r="23" spans="2:8" ht="18.75" x14ac:dyDescent="0.3">
      <c r="B23" s="6">
        <v>46084</v>
      </c>
      <c r="C23" s="5" t="s">
        <v>13</v>
      </c>
      <c r="D23" s="4">
        <v>1100</v>
      </c>
      <c r="E23" s="1"/>
      <c r="F23" s="1">
        <f t="shared" si="0"/>
        <v>5115979.8999999994</v>
      </c>
      <c r="H23">
        <v>505.88</v>
      </c>
    </row>
    <row r="24" spans="2:8" ht="18.75" x14ac:dyDescent="0.3">
      <c r="B24" s="6">
        <v>46084</v>
      </c>
      <c r="C24" s="5" t="s">
        <v>13</v>
      </c>
      <c r="D24" s="4">
        <v>9300</v>
      </c>
      <c r="E24" s="1"/>
      <c r="F24" s="1">
        <f t="shared" si="0"/>
        <v>5125279.8999999994</v>
      </c>
      <c r="H24">
        <v>443.6</v>
      </c>
    </row>
    <row r="25" spans="2:8" ht="18.75" x14ac:dyDescent="0.3">
      <c r="B25" s="6">
        <v>46085</v>
      </c>
      <c r="C25" s="5" t="s">
        <v>15</v>
      </c>
      <c r="D25" s="4">
        <v>71964.399999999994</v>
      </c>
      <c r="E25" s="1"/>
      <c r="F25" s="1">
        <f t="shared" si="0"/>
        <v>5197244.3</v>
      </c>
      <c r="H25">
        <v>117</v>
      </c>
    </row>
    <row r="26" spans="2:8" ht="18.75" x14ac:dyDescent="0.3">
      <c r="B26" s="6">
        <v>46085</v>
      </c>
      <c r="C26" s="5" t="s">
        <v>12</v>
      </c>
      <c r="D26" s="4">
        <v>4500</v>
      </c>
      <c r="E26" s="1"/>
      <c r="F26" s="1">
        <f t="shared" si="0"/>
        <v>5201744.3</v>
      </c>
      <c r="H26">
        <v>306.69</v>
      </c>
    </row>
    <row r="27" spans="2:8" ht="18.75" x14ac:dyDescent="0.3">
      <c r="B27" s="6">
        <v>46085</v>
      </c>
      <c r="C27" s="5" t="s">
        <v>14</v>
      </c>
      <c r="D27" s="4">
        <v>500</v>
      </c>
      <c r="E27" s="1"/>
      <c r="F27" s="1">
        <f t="shared" si="0"/>
        <v>5202244.3</v>
      </c>
      <c r="H27">
        <v>49.22</v>
      </c>
    </row>
    <row r="28" spans="2:8" ht="18.75" x14ac:dyDescent="0.3">
      <c r="B28" s="6">
        <v>46085</v>
      </c>
      <c r="C28" s="5" t="s">
        <v>13</v>
      </c>
      <c r="D28" s="4">
        <v>4300</v>
      </c>
      <c r="E28" s="1"/>
      <c r="F28" s="1">
        <f t="shared" si="0"/>
        <v>5206544.3</v>
      </c>
      <c r="H28">
        <v>117.51</v>
      </c>
    </row>
    <row r="29" spans="2:8" ht="18.75" x14ac:dyDescent="0.3">
      <c r="B29" s="6">
        <v>46085</v>
      </c>
      <c r="C29" s="5" t="s">
        <v>13</v>
      </c>
      <c r="D29" s="4">
        <v>10200</v>
      </c>
      <c r="E29" s="1"/>
      <c r="F29" s="1">
        <f>F28+D29</f>
        <v>5216744.3</v>
      </c>
      <c r="H29">
        <v>57.21</v>
      </c>
    </row>
    <row r="30" spans="2:8" ht="18.75" x14ac:dyDescent="0.3">
      <c r="B30" s="6">
        <v>46086</v>
      </c>
      <c r="C30" s="5" t="s">
        <v>16</v>
      </c>
      <c r="D30" s="4">
        <v>2151452.5</v>
      </c>
      <c r="E30" s="1"/>
      <c r="F30" s="1">
        <f>F29+D30</f>
        <v>7368196.7999999998</v>
      </c>
      <c r="H30">
        <v>47.46</v>
      </c>
    </row>
    <row r="31" spans="2:8" ht="18.75" x14ac:dyDescent="0.3">
      <c r="B31" s="6">
        <v>46086</v>
      </c>
      <c r="C31" s="5" t="s">
        <v>17</v>
      </c>
      <c r="D31" s="4">
        <v>1473.18</v>
      </c>
      <c r="E31" s="1"/>
      <c r="F31" s="1">
        <f t="shared" ref="F31:F65" si="1">F30+D31</f>
        <v>7369669.9799999995</v>
      </c>
      <c r="H31">
        <v>320.69</v>
      </c>
    </row>
    <row r="32" spans="2:8" ht="18.75" x14ac:dyDescent="0.3">
      <c r="B32" s="6">
        <v>46086</v>
      </c>
      <c r="C32" s="5" t="s">
        <v>13</v>
      </c>
      <c r="D32" s="4">
        <v>8050</v>
      </c>
      <c r="E32" s="1"/>
      <c r="F32" s="1">
        <f t="shared" si="1"/>
        <v>7377719.9799999995</v>
      </c>
      <c r="H32">
        <v>883.93</v>
      </c>
    </row>
    <row r="33" spans="2:8" ht="18.75" x14ac:dyDescent="0.3">
      <c r="B33" s="6">
        <v>46086</v>
      </c>
      <c r="C33" s="5" t="s">
        <v>13</v>
      </c>
      <c r="D33" s="4">
        <v>14500</v>
      </c>
      <c r="E33" s="1"/>
      <c r="F33" s="1">
        <f t="shared" si="1"/>
        <v>7392219.9799999995</v>
      </c>
      <c r="H33">
        <v>151.53</v>
      </c>
    </row>
    <row r="34" spans="2:8" ht="18.75" x14ac:dyDescent="0.3">
      <c r="B34" s="6">
        <v>46086</v>
      </c>
      <c r="C34" s="5" t="s">
        <v>12</v>
      </c>
      <c r="D34" s="4">
        <v>12500</v>
      </c>
      <c r="E34" s="1"/>
      <c r="F34" s="1">
        <f t="shared" si="1"/>
        <v>7404719.9799999995</v>
      </c>
      <c r="H34">
        <v>140.63</v>
      </c>
    </row>
    <row r="35" spans="2:8" ht="18.75" x14ac:dyDescent="0.3">
      <c r="B35" s="6">
        <v>46086</v>
      </c>
      <c r="C35" s="5" t="s">
        <v>14</v>
      </c>
      <c r="D35" s="4">
        <v>500</v>
      </c>
      <c r="E35" s="1"/>
      <c r="F35" s="1">
        <f t="shared" si="1"/>
        <v>7405219.9799999995</v>
      </c>
      <c r="H35">
        <v>527.82000000000005</v>
      </c>
    </row>
    <row r="36" spans="2:8" ht="18.75" x14ac:dyDescent="0.3">
      <c r="B36" s="6">
        <v>46087</v>
      </c>
      <c r="C36" s="5" t="s">
        <v>18</v>
      </c>
      <c r="D36" s="4">
        <v>11664.28</v>
      </c>
      <c r="E36" s="1"/>
      <c r="F36" s="1">
        <f t="shared" si="1"/>
        <v>7416884.2599999998</v>
      </c>
      <c r="H36">
        <v>141.53</v>
      </c>
    </row>
    <row r="37" spans="2:8" ht="18.75" x14ac:dyDescent="0.3">
      <c r="B37" s="6">
        <v>46087</v>
      </c>
      <c r="C37" s="5" t="s">
        <v>12</v>
      </c>
      <c r="D37" s="4">
        <v>30500</v>
      </c>
      <c r="E37" s="1"/>
      <c r="F37" s="1">
        <f t="shared" si="1"/>
        <v>7447384.2599999998</v>
      </c>
      <c r="H37">
        <v>25.28</v>
      </c>
    </row>
    <row r="38" spans="2:8" ht="18.75" x14ac:dyDescent="0.3">
      <c r="B38" s="6">
        <v>46087</v>
      </c>
      <c r="C38" s="5" t="s">
        <v>14</v>
      </c>
      <c r="D38" s="4">
        <v>900</v>
      </c>
      <c r="E38" s="1"/>
      <c r="F38" s="1">
        <f t="shared" si="1"/>
        <v>7448284.2599999998</v>
      </c>
      <c r="H38">
        <v>138.65</v>
      </c>
    </row>
    <row r="39" spans="2:8" ht="18.75" x14ac:dyDescent="0.3">
      <c r="B39" s="6">
        <v>46087</v>
      </c>
      <c r="C39" s="5" t="s">
        <v>13</v>
      </c>
      <c r="D39" s="4">
        <v>4000</v>
      </c>
      <c r="E39" s="1"/>
      <c r="F39" s="1">
        <f t="shared" si="1"/>
        <v>7452284.2599999998</v>
      </c>
      <c r="H39">
        <v>60.92</v>
      </c>
    </row>
    <row r="40" spans="2:8" ht="18.75" x14ac:dyDescent="0.3">
      <c r="B40" s="6">
        <v>46087</v>
      </c>
      <c r="C40" s="5" t="s">
        <v>13</v>
      </c>
      <c r="D40" s="4">
        <v>20000</v>
      </c>
      <c r="E40" s="1"/>
      <c r="F40" s="1">
        <f t="shared" si="1"/>
        <v>7472284.2599999998</v>
      </c>
      <c r="H40">
        <v>568.45000000000005</v>
      </c>
    </row>
    <row r="41" spans="2:8" ht="18.75" x14ac:dyDescent="0.3">
      <c r="B41" s="6">
        <v>46090</v>
      </c>
      <c r="C41" s="5" t="s">
        <v>13</v>
      </c>
      <c r="D41" s="4">
        <v>11500</v>
      </c>
      <c r="E41" s="1"/>
      <c r="F41" s="1">
        <f t="shared" si="1"/>
        <v>7483784.2599999998</v>
      </c>
      <c r="H41">
        <v>18.39</v>
      </c>
    </row>
    <row r="42" spans="2:8" ht="18.75" x14ac:dyDescent="0.3">
      <c r="B42" s="6">
        <v>46090</v>
      </c>
      <c r="C42" s="5" t="s">
        <v>12</v>
      </c>
      <c r="D42" s="4">
        <v>12500</v>
      </c>
      <c r="E42" s="1"/>
      <c r="F42" s="1">
        <f t="shared" si="1"/>
        <v>7496284.2599999998</v>
      </c>
      <c r="H42">
        <v>84.75</v>
      </c>
    </row>
    <row r="43" spans="2:8" ht="18.75" x14ac:dyDescent="0.3">
      <c r="B43" s="6">
        <v>46090</v>
      </c>
      <c r="C43" s="5" t="s">
        <v>14</v>
      </c>
      <c r="D43" s="4">
        <v>800</v>
      </c>
      <c r="E43" s="1"/>
      <c r="F43" s="1">
        <f t="shared" si="1"/>
        <v>7497084.2599999998</v>
      </c>
      <c r="H43">
        <v>86.16</v>
      </c>
    </row>
    <row r="44" spans="2:8" ht="18.75" x14ac:dyDescent="0.3">
      <c r="B44" s="6">
        <v>46091</v>
      </c>
      <c r="C44" s="5" t="s">
        <v>12</v>
      </c>
      <c r="D44" s="4">
        <v>20600</v>
      </c>
      <c r="E44" s="1"/>
      <c r="F44" s="1">
        <f t="shared" si="1"/>
        <v>7517684.2599999998</v>
      </c>
      <c r="H44">
        <v>104.91</v>
      </c>
    </row>
    <row r="45" spans="2:8" ht="18.75" x14ac:dyDescent="0.3">
      <c r="B45" s="6">
        <v>46091</v>
      </c>
      <c r="C45" s="5" t="s">
        <v>13</v>
      </c>
      <c r="D45" s="4">
        <v>13500</v>
      </c>
      <c r="E45" s="1"/>
      <c r="F45" s="1">
        <f t="shared" si="1"/>
        <v>7531184.2599999998</v>
      </c>
      <c r="H45">
        <v>80</v>
      </c>
    </row>
    <row r="46" spans="2:8" ht="18.75" x14ac:dyDescent="0.3">
      <c r="B46" s="6">
        <v>46091</v>
      </c>
      <c r="C46" s="5" t="s">
        <v>19</v>
      </c>
      <c r="D46" s="4">
        <v>38964.620000000003</v>
      </c>
      <c r="E46" s="1"/>
      <c r="F46" s="1">
        <f t="shared" si="1"/>
        <v>7570148.8799999999</v>
      </c>
      <c r="H46">
        <v>80</v>
      </c>
    </row>
    <row r="47" spans="2:8" ht="18.75" x14ac:dyDescent="0.3">
      <c r="B47" s="6">
        <v>46092</v>
      </c>
      <c r="C47" s="5" t="s">
        <v>13</v>
      </c>
      <c r="D47" s="4">
        <v>8500</v>
      </c>
      <c r="E47" s="1"/>
      <c r="F47" s="1">
        <f t="shared" si="1"/>
        <v>7578648.8799999999</v>
      </c>
      <c r="H47">
        <v>266.79000000000002</v>
      </c>
    </row>
    <row r="48" spans="2:8" ht="18.75" x14ac:dyDescent="0.3">
      <c r="B48" s="6">
        <v>46092</v>
      </c>
      <c r="C48" s="5" t="s">
        <v>12</v>
      </c>
      <c r="D48" s="4">
        <v>5500</v>
      </c>
      <c r="E48" s="1"/>
      <c r="F48" s="1">
        <f t="shared" si="1"/>
        <v>7584148.8799999999</v>
      </c>
      <c r="H48">
        <v>175</v>
      </c>
    </row>
    <row r="49" spans="2:8" ht="18.75" x14ac:dyDescent="0.3">
      <c r="B49" s="6">
        <v>46093</v>
      </c>
      <c r="C49" s="5" t="s">
        <v>12</v>
      </c>
      <c r="D49" s="4">
        <v>6000</v>
      </c>
      <c r="E49" s="1"/>
      <c r="F49" s="1">
        <f t="shared" si="1"/>
        <v>7590148.8799999999</v>
      </c>
      <c r="H49">
        <f>SUM(H17:H48)</f>
        <v>8532.1799999999985</v>
      </c>
    </row>
    <row r="50" spans="2:8" ht="18.75" x14ac:dyDescent="0.3">
      <c r="B50" s="6">
        <v>46093</v>
      </c>
      <c r="C50" s="5" t="s">
        <v>13</v>
      </c>
      <c r="D50" s="4">
        <v>18500</v>
      </c>
      <c r="E50" s="1"/>
      <c r="F50" s="1">
        <f t="shared" si="1"/>
        <v>7608648.8799999999</v>
      </c>
    </row>
    <row r="51" spans="2:8" ht="18.75" x14ac:dyDescent="0.3">
      <c r="B51" s="6">
        <v>46093</v>
      </c>
      <c r="C51" s="5" t="s">
        <v>20</v>
      </c>
      <c r="D51" s="4">
        <v>646072.17000000004</v>
      </c>
      <c r="E51" s="1"/>
      <c r="F51" s="1">
        <f t="shared" si="1"/>
        <v>8254721.0499999998</v>
      </c>
    </row>
    <row r="52" spans="2:8" ht="18.75" x14ac:dyDescent="0.3">
      <c r="B52" s="6">
        <v>46094</v>
      </c>
      <c r="C52" s="5" t="s">
        <v>26</v>
      </c>
      <c r="D52" s="4">
        <v>25350</v>
      </c>
      <c r="E52" s="1"/>
      <c r="F52" s="1">
        <f t="shared" si="1"/>
        <v>8280071.0499999998</v>
      </c>
    </row>
    <row r="53" spans="2:8" ht="18.75" x14ac:dyDescent="0.3">
      <c r="B53" s="6">
        <v>46094</v>
      </c>
      <c r="C53" s="5" t="s">
        <v>21</v>
      </c>
      <c r="D53" s="4">
        <v>2507.34</v>
      </c>
      <c r="E53" s="1"/>
      <c r="F53" s="1">
        <f t="shared" si="1"/>
        <v>8282578.3899999997</v>
      </c>
    </row>
    <row r="54" spans="2:8" ht="18.75" x14ac:dyDescent="0.3">
      <c r="B54" s="6">
        <v>46097</v>
      </c>
      <c r="C54" s="5" t="s">
        <v>22</v>
      </c>
      <c r="D54" s="4">
        <v>10000</v>
      </c>
      <c r="E54" s="1"/>
      <c r="F54" s="1">
        <f t="shared" si="1"/>
        <v>8292578.3899999997</v>
      </c>
    </row>
    <row r="55" spans="2:8" ht="18.75" x14ac:dyDescent="0.3">
      <c r="B55" s="6">
        <v>46097</v>
      </c>
      <c r="C55" s="5" t="s">
        <v>23</v>
      </c>
      <c r="D55" s="4">
        <v>2182904.3199999998</v>
      </c>
      <c r="E55" s="1"/>
      <c r="F55" s="1">
        <f t="shared" si="1"/>
        <v>10475482.709999999</v>
      </c>
    </row>
    <row r="56" spans="2:8" ht="18.75" x14ac:dyDescent="0.3">
      <c r="B56" s="6">
        <v>46097</v>
      </c>
      <c r="C56" s="5" t="s">
        <v>26</v>
      </c>
      <c r="D56" s="4">
        <v>16400</v>
      </c>
      <c r="E56" s="1"/>
      <c r="F56" s="1">
        <f t="shared" si="1"/>
        <v>10491882.709999999</v>
      </c>
    </row>
    <row r="57" spans="2:8" ht="18.75" x14ac:dyDescent="0.3">
      <c r="B57" s="6">
        <v>46098</v>
      </c>
      <c r="C57" s="5" t="s">
        <v>26</v>
      </c>
      <c r="D57" s="4">
        <v>49950</v>
      </c>
      <c r="E57" s="1"/>
      <c r="F57" s="1">
        <f t="shared" si="1"/>
        <v>10541832.709999999</v>
      </c>
    </row>
    <row r="58" spans="2:8" ht="18.75" x14ac:dyDescent="0.3">
      <c r="B58" s="6">
        <v>46099</v>
      </c>
      <c r="C58" s="5" t="s">
        <v>24</v>
      </c>
      <c r="D58" s="4"/>
      <c r="E58" s="1">
        <v>57419.95</v>
      </c>
      <c r="F58" s="1">
        <f>+F57-E58</f>
        <v>10484412.76</v>
      </c>
    </row>
    <row r="59" spans="2:8" ht="18.75" x14ac:dyDescent="0.3">
      <c r="B59" s="6">
        <v>46099</v>
      </c>
      <c r="C59" s="5" t="s">
        <v>26</v>
      </c>
      <c r="D59" s="4">
        <v>33400</v>
      </c>
      <c r="E59" s="1"/>
      <c r="F59" s="1">
        <f>F58+D59</f>
        <v>10517812.76</v>
      </c>
    </row>
    <row r="60" spans="2:8" ht="18.75" x14ac:dyDescent="0.3">
      <c r="B60" s="6">
        <v>46100</v>
      </c>
      <c r="C60" s="5" t="s">
        <v>26</v>
      </c>
      <c r="D60" s="4">
        <v>30900</v>
      </c>
      <c r="E60" s="1"/>
      <c r="F60" s="1">
        <f t="shared" si="1"/>
        <v>10548712.76</v>
      </c>
    </row>
    <row r="61" spans="2:8" ht="18.75" x14ac:dyDescent="0.3">
      <c r="B61" s="6">
        <v>46101</v>
      </c>
      <c r="C61" s="5" t="s">
        <v>25</v>
      </c>
      <c r="D61" s="4">
        <v>135808.81</v>
      </c>
      <c r="E61" s="1"/>
      <c r="F61" s="1">
        <f t="shared" si="1"/>
        <v>10684521.57</v>
      </c>
    </row>
    <row r="62" spans="2:8" ht="18.75" x14ac:dyDescent="0.3">
      <c r="B62" s="6">
        <v>46101</v>
      </c>
      <c r="C62" s="5" t="s">
        <v>26</v>
      </c>
      <c r="D62" s="4">
        <v>40800</v>
      </c>
      <c r="E62" s="1"/>
      <c r="F62" s="1">
        <f t="shared" si="1"/>
        <v>10725321.57</v>
      </c>
    </row>
    <row r="63" spans="2:8" ht="18.75" x14ac:dyDescent="0.3">
      <c r="B63" s="6">
        <v>46101</v>
      </c>
      <c r="C63" s="5" t="s">
        <v>27</v>
      </c>
      <c r="D63" s="4">
        <v>315444.33</v>
      </c>
      <c r="E63" s="1"/>
      <c r="F63" s="1">
        <f t="shared" si="1"/>
        <v>11040765.9</v>
      </c>
    </row>
    <row r="64" spans="2:8" ht="18.75" x14ac:dyDescent="0.3">
      <c r="B64" s="6">
        <v>46104</v>
      </c>
      <c r="C64" s="5" t="s">
        <v>20</v>
      </c>
      <c r="D64" s="4">
        <v>370439.22</v>
      </c>
      <c r="E64" s="1"/>
      <c r="F64" s="1">
        <f t="shared" si="1"/>
        <v>11411205.120000001</v>
      </c>
    </row>
    <row r="65" spans="2:6" ht="18.75" x14ac:dyDescent="0.3">
      <c r="B65" s="6">
        <v>46104</v>
      </c>
      <c r="C65" s="5" t="s">
        <v>26</v>
      </c>
      <c r="D65" s="4">
        <v>30600</v>
      </c>
      <c r="E65" s="1"/>
      <c r="F65" s="1">
        <f t="shared" si="1"/>
        <v>11441805.120000001</v>
      </c>
    </row>
    <row r="66" spans="2:6" ht="18.75" x14ac:dyDescent="0.3">
      <c r="B66" s="6">
        <v>46105</v>
      </c>
      <c r="C66" s="3" t="s">
        <v>28</v>
      </c>
      <c r="D66" s="4"/>
      <c r="E66" s="1">
        <v>1183874.1399999999</v>
      </c>
      <c r="F66" s="1">
        <f>F65-E66</f>
        <v>10257930.98</v>
      </c>
    </row>
    <row r="67" spans="2:6" ht="18.75" x14ac:dyDescent="0.3">
      <c r="B67" s="6">
        <v>46105</v>
      </c>
      <c r="C67" s="3" t="s">
        <v>29</v>
      </c>
      <c r="D67" s="4"/>
      <c r="E67" s="1">
        <v>258141.96</v>
      </c>
      <c r="F67" s="1">
        <f>+F66-E67</f>
        <v>9999789.0199999996</v>
      </c>
    </row>
    <row r="68" spans="2:6" ht="18.75" x14ac:dyDescent="0.3">
      <c r="B68" s="6">
        <v>46105</v>
      </c>
      <c r="C68" s="5" t="s">
        <v>30</v>
      </c>
      <c r="D68" s="4"/>
      <c r="E68" s="1">
        <v>285251.19</v>
      </c>
      <c r="F68" s="1">
        <f>+F67-E68</f>
        <v>9714537.8300000001</v>
      </c>
    </row>
    <row r="69" spans="2:6" ht="18.75" x14ac:dyDescent="0.3">
      <c r="B69" s="6">
        <v>46105</v>
      </c>
      <c r="C69" s="5" t="s">
        <v>31</v>
      </c>
      <c r="D69" s="4"/>
      <c r="E69" s="1">
        <v>178030.44</v>
      </c>
      <c r="F69" s="1">
        <f>+F68-E69</f>
        <v>9536507.3900000006</v>
      </c>
    </row>
    <row r="70" spans="2:6" ht="18.75" x14ac:dyDescent="0.3">
      <c r="B70" s="6">
        <v>46105</v>
      </c>
      <c r="C70" s="5" t="s">
        <v>32</v>
      </c>
      <c r="D70" s="4"/>
      <c r="E70" s="1">
        <v>263537.12</v>
      </c>
      <c r="F70" s="1">
        <f>+F69-E70</f>
        <v>9272970.2700000014</v>
      </c>
    </row>
    <row r="71" spans="2:6" ht="18.75" x14ac:dyDescent="0.3">
      <c r="B71" s="6">
        <v>46105</v>
      </c>
      <c r="C71" s="5" t="s">
        <v>26</v>
      </c>
      <c r="D71" s="4">
        <v>30900</v>
      </c>
      <c r="E71" s="1"/>
      <c r="F71" s="1">
        <f t="shared" ref="F71" si="2">F70+D71</f>
        <v>9303870.2700000014</v>
      </c>
    </row>
    <row r="72" spans="2:6" ht="18.75" x14ac:dyDescent="0.3">
      <c r="B72" s="6">
        <v>46105</v>
      </c>
      <c r="C72" s="5" t="s">
        <v>33</v>
      </c>
      <c r="D72" s="4">
        <v>201208.3</v>
      </c>
      <c r="E72" s="1"/>
      <c r="F72" s="1">
        <f>F71+D72</f>
        <v>9505078.5700000022</v>
      </c>
    </row>
    <row r="73" spans="2:6" ht="18.75" x14ac:dyDescent="0.3">
      <c r="B73" s="6">
        <v>46106</v>
      </c>
      <c r="C73" s="5" t="s">
        <v>34</v>
      </c>
      <c r="D73" s="4">
        <v>13396.09</v>
      </c>
      <c r="E73" s="1"/>
      <c r="F73" s="1">
        <f t="shared" ref="F73" si="3">F72+D73</f>
        <v>9518474.660000002</v>
      </c>
    </row>
    <row r="74" spans="2:6" ht="18.75" x14ac:dyDescent="0.3">
      <c r="B74" s="6">
        <v>46106</v>
      </c>
      <c r="C74" s="5" t="s">
        <v>35</v>
      </c>
      <c r="D74" s="4">
        <v>1766936.78</v>
      </c>
      <c r="E74" s="1"/>
      <c r="F74" s="1">
        <f>F73+D74</f>
        <v>11285411.440000001</v>
      </c>
    </row>
    <row r="75" spans="2:6" ht="18.75" x14ac:dyDescent="0.3">
      <c r="B75" s="6">
        <v>46106</v>
      </c>
      <c r="C75" s="5" t="s">
        <v>35</v>
      </c>
      <c r="D75" s="4">
        <v>1155.08</v>
      </c>
      <c r="E75" s="1"/>
      <c r="F75" s="1">
        <f>F74+D75</f>
        <v>11286566.520000001</v>
      </c>
    </row>
    <row r="76" spans="2:6" ht="18.75" x14ac:dyDescent="0.3">
      <c r="B76" s="6">
        <v>46106</v>
      </c>
      <c r="C76" s="5" t="s">
        <v>26</v>
      </c>
      <c r="D76" s="4">
        <v>50550</v>
      </c>
      <c r="E76" s="1"/>
      <c r="F76" s="1">
        <f t="shared" ref="F76:F78" si="4">F75+D76</f>
        <v>11337116.520000001</v>
      </c>
    </row>
    <row r="77" spans="2:6" ht="18.75" x14ac:dyDescent="0.3">
      <c r="B77" s="6">
        <v>46107</v>
      </c>
      <c r="C77" s="5" t="s">
        <v>26</v>
      </c>
      <c r="D77" s="4">
        <v>13650</v>
      </c>
      <c r="E77" s="1"/>
      <c r="F77" s="1">
        <f t="shared" si="4"/>
        <v>11350766.520000001</v>
      </c>
    </row>
    <row r="78" spans="2:6" ht="18.75" x14ac:dyDescent="0.3">
      <c r="B78" s="6">
        <v>46108</v>
      </c>
      <c r="C78" s="5" t="s">
        <v>26</v>
      </c>
      <c r="D78" s="4">
        <v>44150</v>
      </c>
      <c r="E78" s="1"/>
      <c r="F78" s="1">
        <f t="shared" si="4"/>
        <v>11394916.520000001</v>
      </c>
    </row>
    <row r="79" spans="2:6" ht="18.75" x14ac:dyDescent="0.3">
      <c r="B79" s="6">
        <v>46111</v>
      </c>
      <c r="C79" s="5" t="s">
        <v>36</v>
      </c>
      <c r="D79" s="4"/>
      <c r="E79" s="1">
        <v>337250</v>
      </c>
      <c r="F79" s="1">
        <f>+F78-E79</f>
        <v>11057666.520000001</v>
      </c>
    </row>
    <row r="80" spans="2:6" ht="18.75" x14ac:dyDescent="0.3">
      <c r="B80" s="6">
        <v>46111</v>
      </c>
      <c r="C80" s="5" t="s">
        <v>37</v>
      </c>
      <c r="D80" s="4"/>
      <c r="E80" s="1">
        <v>295731.37</v>
      </c>
      <c r="F80" s="1">
        <f t="shared" ref="F80:F104" si="5">+F79-E80</f>
        <v>10761935.150000002</v>
      </c>
    </row>
    <row r="81" spans="2:6" ht="18.75" x14ac:dyDescent="0.3">
      <c r="B81" s="6">
        <v>46111</v>
      </c>
      <c r="C81" s="5" t="s">
        <v>38</v>
      </c>
      <c r="D81" s="4"/>
      <c r="E81" s="1">
        <v>77998</v>
      </c>
      <c r="F81" s="1">
        <f t="shared" si="5"/>
        <v>10683937.150000002</v>
      </c>
    </row>
    <row r="82" spans="2:6" ht="18.75" x14ac:dyDescent="0.3">
      <c r="B82" s="6">
        <v>46111</v>
      </c>
      <c r="C82" s="5" t="s">
        <v>39</v>
      </c>
      <c r="D82" s="4"/>
      <c r="E82" s="1">
        <v>204457.5</v>
      </c>
      <c r="F82" s="1">
        <f t="shared" si="5"/>
        <v>10479479.650000002</v>
      </c>
    </row>
    <row r="83" spans="2:6" ht="18.75" x14ac:dyDescent="0.3">
      <c r="B83" s="6">
        <v>46111</v>
      </c>
      <c r="C83" s="5" t="s">
        <v>40</v>
      </c>
      <c r="D83" s="4"/>
      <c r="E83" s="1">
        <v>32811.980000000003</v>
      </c>
      <c r="F83" s="1">
        <f t="shared" si="5"/>
        <v>10446667.670000002</v>
      </c>
    </row>
    <row r="84" spans="2:6" ht="18.75" x14ac:dyDescent="0.3">
      <c r="B84" s="6">
        <v>46111</v>
      </c>
      <c r="C84" s="5" t="s">
        <v>41</v>
      </c>
      <c r="D84" s="4"/>
      <c r="E84" s="1">
        <v>78337.78</v>
      </c>
      <c r="F84" s="1">
        <f t="shared" si="5"/>
        <v>10368329.890000002</v>
      </c>
    </row>
    <row r="85" spans="2:6" ht="18.75" x14ac:dyDescent="0.3">
      <c r="B85" s="6">
        <v>46111</v>
      </c>
      <c r="C85" s="5" t="s">
        <v>42</v>
      </c>
      <c r="D85" s="4"/>
      <c r="E85" s="1">
        <v>38139.5</v>
      </c>
      <c r="F85" s="1">
        <f t="shared" si="5"/>
        <v>10330190.390000002</v>
      </c>
    </row>
    <row r="86" spans="2:6" ht="18.75" x14ac:dyDescent="0.3">
      <c r="B86" s="6">
        <v>46111</v>
      </c>
      <c r="C86" s="5" t="s">
        <v>43</v>
      </c>
      <c r="D86" s="4"/>
      <c r="E86" s="1">
        <v>31640</v>
      </c>
      <c r="F86" s="1">
        <f t="shared" si="5"/>
        <v>10298550.390000002</v>
      </c>
    </row>
    <row r="87" spans="2:6" ht="18.75" x14ac:dyDescent="0.3">
      <c r="B87" s="6">
        <v>46111</v>
      </c>
      <c r="C87" s="5" t="s">
        <v>44</v>
      </c>
      <c r="D87" s="4"/>
      <c r="E87" s="1">
        <v>213796</v>
      </c>
      <c r="F87" s="1">
        <f t="shared" si="5"/>
        <v>10084754.390000002</v>
      </c>
    </row>
    <row r="88" spans="2:6" ht="18.75" x14ac:dyDescent="0.3">
      <c r="B88" s="6">
        <v>46111</v>
      </c>
      <c r="C88" s="5" t="s">
        <v>45</v>
      </c>
      <c r="D88" s="4"/>
      <c r="E88" s="1">
        <v>589288.1</v>
      </c>
      <c r="F88" s="1">
        <f t="shared" si="5"/>
        <v>9495466.2900000028</v>
      </c>
    </row>
    <row r="89" spans="2:6" ht="18.75" x14ac:dyDescent="0.3">
      <c r="B89" s="6">
        <v>46111</v>
      </c>
      <c r="C89" s="5" t="s">
        <v>46</v>
      </c>
      <c r="D89" s="4"/>
      <c r="E89" s="1">
        <v>101022</v>
      </c>
      <c r="F89" s="1">
        <f t="shared" si="5"/>
        <v>9394444.2900000028</v>
      </c>
    </row>
    <row r="90" spans="2:6" ht="18.75" x14ac:dyDescent="0.3">
      <c r="B90" s="6">
        <v>46111</v>
      </c>
      <c r="C90" s="5" t="s">
        <v>47</v>
      </c>
      <c r="D90" s="4"/>
      <c r="E90" s="1">
        <v>93750</v>
      </c>
      <c r="F90" s="1">
        <f t="shared" si="5"/>
        <v>9300694.2900000028</v>
      </c>
    </row>
    <row r="91" spans="2:6" ht="18.75" x14ac:dyDescent="0.3">
      <c r="B91" s="6">
        <v>46111</v>
      </c>
      <c r="C91" s="5" t="s">
        <v>48</v>
      </c>
      <c r="D91" s="4"/>
      <c r="E91" s="1">
        <v>351882</v>
      </c>
      <c r="F91" s="1">
        <f t="shared" si="5"/>
        <v>8948812.2900000028</v>
      </c>
    </row>
    <row r="92" spans="2:6" ht="18.75" x14ac:dyDescent="0.3">
      <c r="B92" s="6">
        <v>46111</v>
      </c>
      <c r="C92" s="5" t="s">
        <v>49</v>
      </c>
      <c r="D92" s="4"/>
      <c r="E92" s="1">
        <v>94355</v>
      </c>
      <c r="F92" s="1">
        <f t="shared" si="5"/>
        <v>8854457.2900000028</v>
      </c>
    </row>
    <row r="93" spans="2:6" ht="18.75" x14ac:dyDescent="0.3">
      <c r="B93" s="6">
        <v>46111</v>
      </c>
      <c r="C93" s="5" t="s">
        <v>50</v>
      </c>
      <c r="D93" s="4"/>
      <c r="E93" s="1">
        <v>16855.939999999999</v>
      </c>
      <c r="F93" s="1">
        <f t="shared" si="5"/>
        <v>8837601.3500000034</v>
      </c>
    </row>
    <row r="94" spans="2:6" ht="18.75" x14ac:dyDescent="0.3">
      <c r="B94" s="6">
        <v>46111</v>
      </c>
      <c r="C94" s="5" t="s">
        <v>51</v>
      </c>
      <c r="D94" s="4"/>
      <c r="E94" s="1">
        <v>92431.8</v>
      </c>
      <c r="F94" s="1">
        <f t="shared" si="5"/>
        <v>8745169.5500000026</v>
      </c>
    </row>
    <row r="95" spans="2:6" ht="18.75" x14ac:dyDescent="0.3">
      <c r="B95" s="6">
        <v>46111</v>
      </c>
      <c r="C95" s="5" t="s">
        <v>52</v>
      </c>
      <c r="D95" s="4"/>
      <c r="E95" s="1">
        <v>40610.879999999997</v>
      </c>
      <c r="F95" s="1">
        <f t="shared" si="5"/>
        <v>8704558.6700000018</v>
      </c>
    </row>
    <row r="96" spans="2:6" ht="18.75" x14ac:dyDescent="0.3">
      <c r="B96" s="6">
        <v>46111</v>
      </c>
      <c r="C96" s="5" t="s">
        <v>53</v>
      </c>
      <c r="D96" s="4"/>
      <c r="E96" s="1">
        <v>378967.34</v>
      </c>
      <c r="F96" s="1">
        <f t="shared" si="5"/>
        <v>8325591.3300000019</v>
      </c>
    </row>
    <row r="97" spans="2:6" ht="18.75" x14ac:dyDescent="0.3">
      <c r="B97" s="6">
        <v>46111</v>
      </c>
      <c r="C97" s="5" t="s">
        <v>54</v>
      </c>
      <c r="D97" s="4"/>
      <c r="E97" s="1">
        <v>12260.5</v>
      </c>
      <c r="F97" s="1">
        <f t="shared" si="5"/>
        <v>8313330.8300000019</v>
      </c>
    </row>
    <row r="98" spans="2:6" ht="18.75" x14ac:dyDescent="0.3">
      <c r="B98" s="6">
        <v>46111</v>
      </c>
      <c r="C98" s="5" t="s">
        <v>55</v>
      </c>
      <c r="D98" s="4"/>
      <c r="E98" s="1">
        <v>56500</v>
      </c>
      <c r="F98" s="1">
        <f t="shared" si="5"/>
        <v>8256830.8300000019</v>
      </c>
    </row>
    <row r="99" spans="2:6" ht="18.75" x14ac:dyDescent="0.3">
      <c r="B99" s="6">
        <v>46111</v>
      </c>
      <c r="C99" s="5" t="s">
        <v>56</v>
      </c>
      <c r="D99" s="4"/>
      <c r="E99" s="1">
        <v>57442.86</v>
      </c>
      <c r="F99" s="1">
        <f t="shared" si="5"/>
        <v>8199387.9700000016</v>
      </c>
    </row>
    <row r="100" spans="2:6" ht="18.75" x14ac:dyDescent="0.3">
      <c r="B100" s="6">
        <v>46111</v>
      </c>
      <c r="C100" s="5" t="s">
        <v>57</v>
      </c>
      <c r="D100" s="4"/>
      <c r="E100" s="1">
        <v>69938.52</v>
      </c>
      <c r="F100" s="1">
        <f t="shared" si="5"/>
        <v>8129449.450000002</v>
      </c>
    </row>
    <row r="101" spans="2:6" ht="18.75" x14ac:dyDescent="0.3">
      <c r="B101" s="6">
        <v>46111</v>
      </c>
      <c r="C101" s="5" t="s">
        <v>26</v>
      </c>
      <c r="D101" s="4">
        <v>33100</v>
      </c>
      <c r="E101" s="1"/>
      <c r="F101" s="1">
        <f>+F100+D101</f>
        <v>8162549.450000002</v>
      </c>
    </row>
    <row r="102" spans="2:6" ht="18.75" x14ac:dyDescent="0.3">
      <c r="B102" s="6">
        <v>46111</v>
      </c>
      <c r="C102" s="5" t="s">
        <v>61</v>
      </c>
      <c r="D102" s="4"/>
      <c r="E102" s="1">
        <v>442.65</v>
      </c>
      <c r="F102" s="1">
        <f t="shared" si="5"/>
        <v>8162106.8000000017</v>
      </c>
    </row>
    <row r="103" spans="2:6" ht="18.75" x14ac:dyDescent="0.3">
      <c r="B103" s="6">
        <v>46111</v>
      </c>
      <c r="C103" s="5" t="s">
        <v>58</v>
      </c>
      <c r="D103" s="4"/>
      <c r="E103" s="1">
        <v>16959.599999999999</v>
      </c>
      <c r="F103" s="1">
        <f t="shared" si="5"/>
        <v>8145147.200000002</v>
      </c>
    </row>
    <row r="104" spans="2:6" ht="18.75" x14ac:dyDescent="0.3">
      <c r="B104" s="6">
        <v>46111</v>
      </c>
      <c r="C104" s="6" t="s">
        <v>59</v>
      </c>
      <c r="D104" s="4"/>
      <c r="E104" s="1">
        <v>177862</v>
      </c>
      <c r="F104" s="1">
        <f t="shared" si="5"/>
        <v>7967285.200000002</v>
      </c>
    </row>
    <row r="105" spans="2:6" ht="18.75" x14ac:dyDescent="0.3">
      <c r="B105" s="6">
        <v>46112</v>
      </c>
      <c r="C105" s="5"/>
      <c r="D105" s="4">
        <v>23520.5</v>
      </c>
      <c r="E105" s="1"/>
      <c r="F105" s="1">
        <f>+F104+D105</f>
        <v>7990805.700000002</v>
      </c>
    </row>
    <row r="106" spans="2:6" ht="18.75" x14ac:dyDescent="0.3">
      <c r="B106" s="6">
        <v>46112</v>
      </c>
      <c r="C106" s="5" t="s">
        <v>26</v>
      </c>
      <c r="D106" s="4">
        <v>38700</v>
      </c>
      <c r="E106" s="1"/>
      <c r="F106" s="1">
        <f>+F105+D106</f>
        <v>8029505.700000002</v>
      </c>
    </row>
    <row r="107" spans="2:6" ht="18.75" x14ac:dyDescent="0.3">
      <c r="B107" s="6">
        <v>46053</v>
      </c>
      <c r="C107" s="8" t="s">
        <v>9</v>
      </c>
      <c r="D107" s="8"/>
      <c r="E107" s="2">
        <v>8532.18</v>
      </c>
      <c r="F107" s="1"/>
    </row>
    <row r="108" spans="2:6" ht="18.75" x14ac:dyDescent="0.3">
      <c r="B108" s="6"/>
      <c r="C108" s="8"/>
      <c r="D108" s="8"/>
      <c r="E108" s="2"/>
      <c r="F108" s="12">
        <f>+F106-E107</f>
        <v>8020973.5200000023</v>
      </c>
    </row>
    <row r="112" spans="2:6" ht="15.75" x14ac:dyDescent="0.25">
      <c r="C112" s="13"/>
      <c r="D112" s="10" t="s">
        <v>6</v>
      </c>
      <c r="E112" s="10"/>
    </row>
    <row r="113" spans="2:6" x14ac:dyDescent="0.25">
      <c r="C113" s="13"/>
      <c r="D113" s="11" t="s">
        <v>10</v>
      </c>
      <c r="E113" s="11"/>
    </row>
    <row r="114" spans="2:6" x14ac:dyDescent="0.25">
      <c r="C114" s="13"/>
      <c r="D114" s="11" t="s">
        <v>62</v>
      </c>
      <c r="E114" s="11"/>
    </row>
    <row r="115" spans="2:6" x14ac:dyDescent="0.25">
      <c r="C115" s="13"/>
      <c r="D115" s="11" t="s">
        <v>8</v>
      </c>
      <c r="E115" s="11"/>
    </row>
    <row r="116" spans="2:6" x14ac:dyDescent="0.25">
      <c r="B116" s="7" t="s">
        <v>5</v>
      </c>
      <c r="C116" s="7" t="s">
        <v>0</v>
      </c>
      <c r="D116" s="7" t="s">
        <v>1</v>
      </c>
      <c r="E116" s="7" t="s">
        <v>2</v>
      </c>
      <c r="F116" s="7" t="s">
        <v>3</v>
      </c>
    </row>
    <row r="117" spans="2:6" ht="18.75" x14ac:dyDescent="0.3">
      <c r="B117" s="14">
        <v>46082</v>
      </c>
      <c r="C117" s="8" t="s">
        <v>4</v>
      </c>
      <c r="D117" s="1"/>
      <c r="E117" s="1"/>
      <c r="F117" s="1">
        <v>1376.3</v>
      </c>
    </row>
    <row r="118" spans="2:6" ht="18.75" x14ac:dyDescent="0.3">
      <c r="B118" s="14">
        <v>46112</v>
      </c>
      <c r="C118" s="8" t="s">
        <v>63</v>
      </c>
      <c r="D118" s="1"/>
      <c r="E118" s="1">
        <v>325</v>
      </c>
      <c r="F118" s="1">
        <f>F117-E118</f>
        <v>1051.3</v>
      </c>
    </row>
  </sheetData>
  <mergeCells count="4">
    <mergeCell ref="B10:F10"/>
    <mergeCell ref="B11:F11"/>
    <mergeCell ref="B12:F12"/>
    <mergeCell ref="B13:F13"/>
  </mergeCells>
  <pageMargins left="0.7" right="0.7" top="0.75" bottom="0.75" header="0.3" footer="0.3"/>
  <pageSetup paperSize="9" scale="5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2026-04-07T13:48:08Z</cp:lastPrinted>
  <dcterms:created xsi:type="dcterms:W3CDTF">2024-09-26T17:56:48Z</dcterms:created>
  <dcterms:modified xsi:type="dcterms:W3CDTF">2026-04-23T13:25:51Z</dcterms:modified>
</cp:coreProperties>
</file>